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écile\Desktop\FCPE EYQUEMS\2018-2019\3-BFS\Envoi pour site collège\"/>
    </mc:Choice>
  </mc:AlternateContent>
  <xr:revisionPtr revIDLastSave="0" documentId="13_ncr:1_{BF3DC55B-D223-4880-81BE-832A97C9192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Commande 2019" sheetId="1" r:id="rId1"/>
  </sheets>
  <definedNames>
    <definedName name="_xlnm.Print_Titles" localSheetId="0">'Commande 2019'!$13:$13</definedName>
    <definedName name="_xlnm.Print_Area" localSheetId="0">'Commande 2019'!$A$1:$F$106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3" i="1"/>
  <c r="F34" i="1"/>
  <c r="F35" i="1"/>
  <c r="F36" i="1"/>
  <c r="F37" i="1"/>
  <c r="F38" i="1"/>
  <c r="F39" i="1"/>
  <c r="F40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4" i="1"/>
  <c r="F75" i="1" s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9" i="1"/>
  <c r="F101" i="1" s="1"/>
  <c r="F100" i="1"/>
  <c r="F15" i="1"/>
  <c r="F103" i="1"/>
  <c r="F104" i="1"/>
  <c r="F97" i="1" l="1"/>
  <c r="F41" i="1"/>
  <c r="F72" i="1"/>
  <c r="F30" i="1"/>
  <c r="F105" i="1" s="1"/>
</calcChain>
</file>

<file path=xl/sharedStrings.xml><?xml version="1.0" encoding="utf-8"?>
<sst xmlns="http://schemas.openxmlformats.org/spreadsheetml/2006/main" count="231" uniqueCount="206">
  <si>
    <t>Description</t>
  </si>
  <si>
    <t>Qté</t>
  </si>
  <si>
    <t>203060</t>
  </si>
  <si>
    <t>522600</t>
  </si>
  <si>
    <t>426335</t>
  </si>
  <si>
    <t>599344</t>
  </si>
  <si>
    <t>654208</t>
  </si>
  <si>
    <t>599352</t>
  </si>
  <si>
    <t>599360</t>
  </si>
  <si>
    <t>654215</t>
  </si>
  <si>
    <t>654223</t>
  </si>
  <si>
    <t>533176</t>
  </si>
  <si>
    <t>533168</t>
  </si>
  <si>
    <t>599379</t>
  </si>
  <si>
    <t>302391</t>
  </si>
  <si>
    <t>302410</t>
  </si>
  <si>
    <t>769240</t>
  </si>
  <si>
    <t>143586</t>
  </si>
  <si>
    <t>792196</t>
  </si>
  <si>
    <t>684723</t>
  </si>
  <si>
    <t>684756</t>
  </si>
  <si>
    <t>900672</t>
  </si>
  <si>
    <t>901201</t>
  </si>
  <si>
    <t>901287</t>
  </si>
  <si>
    <t>208723</t>
  </si>
  <si>
    <t>259684</t>
  </si>
  <si>
    <t>208650</t>
  </si>
  <si>
    <t>208691</t>
  </si>
  <si>
    <t>776866</t>
  </si>
  <si>
    <t>446510</t>
  </si>
  <si>
    <t>911542</t>
  </si>
  <si>
    <t>646153</t>
  </si>
  <si>
    <t>901813</t>
  </si>
  <si>
    <t>901791</t>
  </si>
  <si>
    <t>901805</t>
  </si>
  <si>
    <t>147965</t>
  </si>
  <si>
    <t>922935</t>
  </si>
  <si>
    <t>922951</t>
  </si>
  <si>
    <t>310053</t>
  </si>
  <si>
    <t>900884</t>
  </si>
  <si>
    <t>462120</t>
  </si>
  <si>
    <t>497747</t>
  </si>
  <si>
    <t>302469</t>
  </si>
  <si>
    <t>302460</t>
  </si>
  <si>
    <t>302458</t>
  </si>
  <si>
    <t>706479</t>
  </si>
  <si>
    <t>393628</t>
  </si>
  <si>
    <t>223666</t>
  </si>
  <si>
    <t>568411</t>
  </si>
  <si>
    <t>410255</t>
  </si>
  <si>
    <t>208461</t>
  </si>
  <si>
    <t>701550</t>
  </si>
  <si>
    <t>580437</t>
  </si>
  <si>
    <t>580445</t>
  </si>
  <si>
    <t>028484</t>
  </si>
  <si>
    <t>515627</t>
  </si>
  <si>
    <t>684748</t>
  </si>
  <si>
    <t>410264</t>
  </si>
  <si>
    <t>036671</t>
  </si>
  <si>
    <t>622795</t>
  </si>
  <si>
    <t>500836</t>
  </si>
  <si>
    <t>782764</t>
  </si>
  <si>
    <t>ORGANISATION</t>
  </si>
  <si>
    <t>393E</t>
  </si>
  <si>
    <t>CASIO CALCULATRICE SCIENTIFQUE FX 92 COLLEGE</t>
  </si>
  <si>
    <t>PAPIER DESSIN COULEUR A4 90GR PQT DE 12 FEUILLES</t>
  </si>
  <si>
    <t>BIC STYLO 4 COULEURS POINTE MOYENNE</t>
  </si>
  <si>
    <t>CLASSEUR ARCHIVAGE GRIS DOS DE 8 CM</t>
  </si>
  <si>
    <t>UHU STICK DE COLLE BLANCHE 8,2GR</t>
  </si>
  <si>
    <t>UHU STICK DE COLLE BLANCHE 40GR</t>
  </si>
  <si>
    <t xml:space="preserve">ECOUTEURS INTRA NOIR </t>
  </si>
  <si>
    <t>CAHIERS / RAMETTES</t>
  </si>
  <si>
    <t xml:space="preserve">DESSIN </t>
  </si>
  <si>
    <t>SOUS TOTAL DESSIN</t>
  </si>
  <si>
    <t>SOUS TOTAL ACCESSOIRES TROUSSE / ECRITURE</t>
  </si>
  <si>
    <t>CALCULATRICE</t>
  </si>
  <si>
    <t>SOUS TOTAL CALCULATRICE</t>
  </si>
  <si>
    <t>SOUS TOTAL ORGANISATION</t>
  </si>
  <si>
    <t>MULTIMEDIA</t>
  </si>
  <si>
    <t>SOUS TOTAL MULTIMEDIA</t>
  </si>
  <si>
    <t>PREPARATION FOURNITURES</t>
  </si>
  <si>
    <t>Réf. Sur site www.merignacopie.com</t>
  </si>
  <si>
    <t>Montant Total TTC</t>
  </si>
  <si>
    <t>SOUS TOTAL CAHIERS / RAMETTES</t>
  </si>
  <si>
    <t>SACHET DE 200 COPIES DOUBLES 90GR GRANDS CARREAUX</t>
  </si>
  <si>
    <t xml:space="preserve">BOITE 12 CRAYONS COULEUR </t>
  </si>
  <si>
    <t>BOITE 12 FEUTRES COULEUR PTE MOYENNE</t>
  </si>
  <si>
    <t>BTE DE 5 TUBES GOUACHE 10ML PRIMAIRES</t>
  </si>
  <si>
    <t>PAQT DE 12 Feuil. PAPIER MILIM. A4 90GR</t>
  </si>
  <si>
    <t>PQT DE 12 Feuil. PAPIER CALQUE A4 90GR</t>
  </si>
  <si>
    <t xml:space="preserve"> STYLO PLUME EASY BLEU</t>
  </si>
  <si>
    <t>TROUSSE FOURRE TOUT PLATE  21CM</t>
  </si>
  <si>
    <t>RAPORTEUR 180 ° 12CM</t>
  </si>
  <si>
    <t>REGLE PLATE 20 CM</t>
  </si>
  <si>
    <t xml:space="preserve">REGLE PLATE 30CM </t>
  </si>
  <si>
    <t>EQUERRE 45° 21CM</t>
  </si>
  <si>
    <t>COMPAS METAL NICKELE POUR MINES</t>
  </si>
  <si>
    <t>MINES POUR COMPAS ETUIS DE 10 MINES 2MM</t>
  </si>
  <si>
    <t>REYNOLD EFFACEUR SUPER MAGIC + POINTE LARGE</t>
  </si>
  <si>
    <t>STYLO BILLE PTE MOYENNE NOIR</t>
  </si>
  <si>
    <t>STYLO BILLE PTE MOYENNE BLEU</t>
  </si>
  <si>
    <t>STYLO BILLE PTE MOYENNE ROUGE</t>
  </si>
  <si>
    <t>STYLO BILLE PTE MOYENNE VERT</t>
  </si>
  <si>
    <t>RUBAN ADHESIF INVISIBLE 19X33 MM</t>
  </si>
  <si>
    <t>PORTE MINE RECHARGEABLE FIESTA 0,7MM</t>
  </si>
  <si>
    <t>ETUIS 12 MINES 0,7MM POUR PORTE -MINES</t>
  </si>
  <si>
    <t xml:space="preserve">CRAYON A PAPIER 2B </t>
  </si>
  <si>
    <t>CRAYON A PAPIER HB</t>
  </si>
  <si>
    <t>GOMME  POUR CRAYON</t>
  </si>
  <si>
    <t>POT DE 30 CARTOUCHES ENCRE BLEUE  COURTES</t>
  </si>
  <si>
    <t>INTERCALLAIRES A4 6 TOUCHES NEUTRES</t>
  </si>
  <si>
    <t>INTERCALLAIRES A4 12 TOUCHES NEUTRES</t>
  </si>
  <si>
    <t xml:space="preserve">AVERY SACHET DE 20 ETIQUETTES SCOLAIRES 36X56 </t>
  </si>
  <si>
    <t xml:space="preserve">PROTEGE DOCUMENTS POLYPRO 20 VUES </t>
  </si>
  <si>
    <t xml:space="preserve">PROTEGE DOCUMENTS POLYPRO 40 VUES </t>
  </si>
  <si>
    <t>ROULEAU PVC 0,7X2M INCOLORE COUVRE LIVRES</t>
  </si>
  <si>
    <t>CHEMISE CARTONNEE A RABAT A ELASTIQUES BLEU FONCE</t>
  </si>
  <si>
    <t>CHEMISE CARTONNEE A RABAT A ELASTIQUES ROUGE</t>
  </si>
  <si>
    <t>CLASSEUR POLYPRO 4 ANNEAUX</t>
  </si>
  <si>
    <t>SACHET 200 PAGES FEUILLES MOBILES 90 GR GRANDS CARREAUX</t>
  </si>
  <si>
    <t>SACHET 100 PAGES FEUILLES MOBILES 70GR PETITS CARREAUX</t>
  </si>
  <si>
    <t>SOUS TOTAL PREPARATION FOURNITURES</t>
  </si>
  <si>
    <t>AGENDA SEPT / SEPT 1Jour par page 320 PAGES</t>
  </si>
  <si>
    <t>PAQUET 4 SURLIGNEURS COLORIS ASSORTIS</t>
  </si>
  <si>
    <t>CISEAU  17CM DROITIER</t>
  </si>
  <si>
    <t>CAHIER 24X32 192 Pages GRANDS CARREAUX COUVERTURE POLYPRO</t>
  </si>
  <si>
    <t>CAHIER 90GR 24X32 96 Pages GRANDS CARREAUX COUVERTURE POLYPRO BLEU</t>
  </si>
  <si>
    <t>CAHIER 90GR 24X32 96 Pages GRANDS CARREAUX COUVERTURE POLYPRO INCOLORE</t>
  </si>
  <si>
    <t>CAHIER 90GR 24X32 96 Pages GRANDS CARREAUX COUVERTURE POLYPRO JAUNE</t>
  </si>
  <si>
    <t>CAHIER 90GR 24X32 96 Pages GRANDS CARREAUX COUVERTURE POLYPRO ROUGE</t>
  </si>
  <si>
    <t>CAHIER 90GR 24X32 96 Pages GRANDS CARREAUX COUVERTUREPOLYPRO VIOLET</t>
  </si>
  <si>
    <t>CAHIER 90GR 24X32 96 Pages GRANDS CARREAUX COUVERTURE POLYPRO ORANGE</t>
  </si>
  <si>
    <t>CAHIER 90GR 24X32 96 Pages GRANDS CARREAUX COUVERTURE POLYPRO GRIS</t>
  </si>
  <si>
    <t>CAHIER 90GR 24X32 96 Pages GRANDS CARREAUX COUVERTURE POLYPRO ROSE</t>
  </si>
  <si>
    <t>CAHIER 90GR 24X32 96 Pages GRANDS CARREAUX COUVERTURE POLYPRO VERT</t>
  </si>
  <si>
    <t>CAHIER 90GR 24X32 96 Pages PETITS CARREAUX COUVERTURE POLYPRO INCOLORE</t>
  </si>
  <si>
    <t>CAHIER 60GR 17X22 48 Pages GRANDS CARREAUX COUVERTURE CARTONNEE</t>
  </si>
  <si>
    <t>CAHIER Travaux Pratiques 24X32  96 Pages  1 page grands carreaux et 1 page blanche dessin</t>
  </si>
  <si>
    <t>PAPIER A DESSIN BLANC 180GE 24X32 PQT DE 12 FEUIL.+ 4 offertes</t>
  </si>
  <si>
    <t>TAILLE CRAYON IGLOO 1 USAGE RESERVOIR</t>
  </si>
  <si>
    <t>CISEAU  17CM GAUCHER</t>
  </si>
  <si>
    <t xml:space="preserve">CAHIER DE TEXTE  120 Pages 17X22CM  GRANDS CARREAUX </t>
  </si>
  <si>
    <t>SACHET 100  POCHETTES  PERFOREES POLYPRO LISSE</t>
  </si>
  <si>
    <t xml:space="preserve">               ACCESSOIRES TROUSSE /  ECRITURE</t>
  </si>
  <si>
    <t xml:space="preserve">SOURIS ROLLER DE CORRECTION </t>
  </si>
  <si>
    <t>SACHET DE 140 OEILLETS DIAM 13MM BLC</t>
  </si>
  <si>
    <t>FEUTRE PERMANENT 0,6MM STAEDTLER LUMOCOLOR NOIR</t>
  </si>
  <si>
    <t>055413</t>
  </si>
  <si>
    <t>PINCEAU FIN N°4</t>
  </si>
  <si>
    <t>PINCEAU MOYEN N°10</t>
  </si>
  <si>
    <t>SACHET DE 50 FEUILLES A DESSIN PERFOREES BLANCHES</t>
  </si>
  <si>
    <t>CAHIER DE BROUILLON 48 PAGES GRANDS CARREAUX</t>
  </si>
  <si>
    <t xml:space="preserve">PROTEGE DOCUMENTS POLYPRO 60 VUES </t>
  </si>
  <si>
    <t>PROTEGE DOCUMENTS POLYPRO 100 VUES</t>
  </si>
  <si>
    <t>087467</t>
  </si>
  <si>
    <t>CLE USB NEON 32GO BLEUE</t>
  </si>
  <si>
    <t>FOURNITURES SCOLAIRES RENTREE SEPTEMBRE 2019</t>
  </si>
  <si>
    <t>PAGE/LETTRE CAT.2019</t>
  </si>
  <si>
    <t>499C</t>
  </si>
  <si>
    <t>496B</t>
  </si>
  <si>
    <t>496C</t>
  </si>
  <si>
    <t>500C</t>
  </si>
  <si>
    <t>463A</t>
  </si>
  <si>
    <t>479A</t>
  </si>
  <si>
    <t>479F</t>
  </si>
  <si>
    <t>471A</t>
  </si>
  <si>
    <t>480F</t>
  </si>
  <si>
    <t>480C</t>
  </si>
  <si>
    <t>381F</t>
  </si>
  <si>
    <t>380C</t>
  </si>
  <si>
    <t>448D</t>
  </si>
  <si>
    <t>452A</t>
  </si>
  <si>
    <t>427F</t>
  </si>
  <si>
    <t>383A</t>
  </si>
  <si>
    <t>394A</t>
  </si>
  <si>
    <t>438C</t>
  </si>
  <si>
    <t>441C</t>
  </si>
  <si>
    <t>442B</t>
  </si>
  <si>
    <t>442A</t>
  </si>
  <si>
    <t>447B</t>
  </si>
  <si>
    <t>4456D</t>
  </si>
  <si>
    <t>418C</t>
  </si>
  <si>
    <t>472E</t>
  </si>
  <si>
    <t>472I</t>
  </si>
  <si>
    <t>474A</t>
  </si>
  <si>
    <t>328F</t>
  </si>
  <si>
    <t>321B</t>
  </si>
  <si>
    <t>344B</t>
  </si>
  <si>
    <t>168G</t>
  </si>
  <si>
    <t>277C</t>
  </si>
  <si>
    <t>506F</t>
  </si>
  <si>
    <t>585B</t>
  </si>
  <si>
    <t>622A</t>
  </si>
  <si>
    <t>567C</t>
  </si>
  <si>
    <t>557B</t>
  </si>
  <si>
    <t>504C</t>
  </si>
  <si>
    <t>505C</t>
  </si>
  <si>
    <t>576A</t>
  </si>
  <si>
    <t>572C</t>
  </si>
  <si>
    <t>81A</t>
  </si>
  <si>
    <t>PREPARATION ET MISE EN SAC CABAS INDIVIDUEL</t>
  </si>
  <si>
    <t>RAMETTE PAPIER REPORT 500 Feuilles  A4</t>
  </si>
  <si>
    <t>P.U.TTC</t>
  </si>
  <si>
    <t>000013</t>
  </si>
  <si>
    <t>remplir les cases colorées, les calculs se feront automatiquement</t>
  </si>
  <si>
    <t>TOTAL GENERAL FOURNITURES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</si>
</sst>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Microsoft Sans Serif"/>
      <family val="2"/>
    </font>
    <font>
      <b/>
      <sz val="9"/>
      <color indexed="10"/>
      <name val="Microsoft Sans Serif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9"/>
      <name val="Microsoft Sans Serif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1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2" fillId="0" borderId="0" xfId="0" applyNumberFormat="1" applyFont="1" applyFill="1" applyBorder="1" applyAlignment="1" applyProtection="1">
      <alignment horizontal="center" vertical="center" readingOrder="1"/>
    </xf>
    <xf numFmtId="0" fontId="4" fillId="2" borderId="1" xfId="0" applyNumberFormat="1" applyFont="1" applyFill="1" applyBorder="1" applyAlignment="1" applyProtection="1">
      <alignment horizontal="center" vertical="center" readingOrder="1"/>
    </xf>
    <xf numFmtId="0" fontId="4" fillId="2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left" vertical="top" readingOrder="1"/>
    </xf>
    <xf numFmtId="0" fontId="4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left" vertical="top" wrapText="1" readingOrder="1"/>
    </xf>
    <xf numFmtId="4" fontId="4" fillId="0" borderId="1" xfId="0" applyNumberFormat="1" applyFont="1" applyFill="1" applyBorder="1" applyAlignment="1" applyProtection="1">
      <alignment horizontal="center" vertical="center" readingOrder="1"/>
    </xf>
    <xf numFmtId="0" fontId="1" fillId="0" borderId="0" xfId="0" applyNumberFormat="1" applyFont="1" applyFill="1" applyBorder="1" applyAlignment="1" applyProtection="1">
      <alignment horizontal="left" vertical="top" readingOrder="1"/>
    </xf>
    <xf numFmtId="0" fontId="4" fillId="0" borderId="1" xfId="0" applyNumberFormat="1" applyFont="1" applyFill="1" applyBorder="1" applyAlignment="1" applyProtection="1">
      <alignment horizontal="center" vertical="center" readingOrder="1"/>
    </xf>
    <xf numFmtId="0" fontId="2" fillId="0" borderId="0" xfId="0" applyFont="1" applyFill="1"/>
    <xf numFmtId="4" fontId="5" fillId="0" borderId="1" xfId="0" applyNumberFormat="1" applyFont="1" applyFill="1" applyBorder="1" applyAlignment="1" applyProtection="1">
      <alignment horizontal="center" vertical="center" readingOrder="1"/>
    </xf>
    <xf numFmtId="0" fontId="6" fillId="0" borderId="0" xfId="0" applyFont="1"/>
    <xf numFmtId="0" fontId="1" fillId="0" borderId="3" xfId="0" applyNumberFormat="1" applyFont="1" applyFill="1" applyBorder="1" applyAlignment="1" applyProtection="1">
      <alignment horizontal="left" vertical="top" wrapText="1" readingOrder="1"/>
    </xf>
    <xf numFmtId="0" fontId="2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top" readingOrder="1"/>
    </xf>
    <xf numFmtId="0" fontId="4" fillId="0" borderId="3" xfId="0" applyNumberFormat="1" applyFont="1" applyFill="1" applyBorder="1" applyAlignment="1" applyProtection="1">
      <alignment horizontal="center" vertical="center" wrapText="1" readingOrder="1"/>
    </xf>
    <xf numFmtId="0" fontId="4" fillId="0" borderId="5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NumberFormat="1" applyFont="1" applyFill="1" applyBorder="1" applyAlignment="1" applyProtection="1">
      <alignment horizontal="center" vertical="center" readingOrder="1"/>
    </xf>
    <xf numFmtId="4" fontId="6" fillId="0" borderId="1" xfId="0" applyNumberFormat="1" applyFont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 wrapText="1" readingOrder="1"/>
    </xf>
    <xf numFmtId="0" fontId="2" fillId="0" borderId="0" xfId="0" applyFont="1" applyBorder="1"/>
    <xf numFmtId="0" fontId="5" fillId="0" borderId="3" xfId="0" applyNumberFormat="1" applyFont="1" applyFill="1" applyBorder="1" applyAlignment="1" applyProtection="1">
      <alignment vertical="center" readingOrder="1"/>
    </xf>
    <xf numFmtId="0" fontId="5" fillId="0" borderId="5" xfId="0" applyNumberFormat="1" applyFont="1" applyFill="1" applyBorder="1" applyAlignment="1" applyProtection="1">
      <alignment vertical="center" readingOrder="1"/>
    </xf>
    <xf numFmtId="0" fontId="5" fillId="0" borderId="2" xfId="0" applyNumberFormat="1" applyFont="1" applyFill="1" applyBorder="1" applyAlignment="1" applyProtection="1">
      <alignment vertical="center" readingOrder="1"/>
    </xf>
    <xf numFmtId="0" fontId="9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 readingOrder="1"/>
    </xf>
    <xf numFmtId="0" fontId="4" fillId="0" borderId="3" xfId="0" applyNumberFormat="1" applyFont="1" applyFill="1" applyBorder="1" applyAlignment="1" applyProtection="1">
      <alignment horizontal="center" vertical="center" readingOrder="1"/>
    </xf>
    <xf numFmtId="0" fontId="4" fillId="0" borderId="2" xfId="0" applyNumberFormat="1" applyFont="1" applyFill="1" applyBorder="1" applyAlignment="1" applyProtection="1">
      <alignment horizontal="center" vertical="center" readingOrder="1"/>
    </xf>
    <xf numFmtId="0" fontId="4" fillId="0" borderId="1" xfId="0" applyNumberFormat="1" applyFont="1" applyFill="1" applyBorder="1" applyAlignment="1" applyProtection="1">
      <alignment horizontal="left" vertical="center" readingOrder="1"/>
    </xf>
    <xf numFmtId="2" fontId="4" fillId="0" borderId="1" xfId="0" applyNumberFormat="1" applyFont="1" applyFill="1" applyBorder="1" applyAlignment="1" applyProtection="1">
      <alignment horizontal="center" vertical="center" readingOrder="1"/>
    </xf>
    <xf numFmtId="4" fontId="10" fillId="0" borderId="1" xfId="0" applyNumberFormat="1" applyFont="1" applyFill="1" applyBorder="1" applyAlignment="1" applyProtection="1">
      <alignment horizontal="center" vertical="center" readingOrder="1"/>
    </xf>
    <xf numFmtId="0" fontId="7" fillId="3" borderId="0" xfId="0" applyFont="1" applyFill="1" applyBorder="1" applyAlignment="1">
      <alignment horizontal="center" vertical="center" readingOrder="1"/>
    </xf>
    <xf numFmtId="0" fontId="6" fillId="0" borderId="0" xfId="0" applyNumberFormat="1" applyFont="1" applyFill="1" applyBorder="1" applyAlignment="1" applyProtection="1">
      <alignment horizontal="center" vertical="center" readingOrder="1"/>
    </xf>
    <xf numFmtId="0" fontId="6" fillId="0" borderId="0" xfId="0" applyFont="1" applyFill="1" applyAlignment="1">
      <alignment horizontal="center" vertical="center" readingOrder="1"/>
    </xf>
    <xf numFmtId="0" fontId="10" fillId="0" borderId="1" xfId="0" applyNumberFormat="1" applyFont="1" applyFill="1" applyBorder="1" applyAlignment="1" applyProtection="1">
      <alignment horizontal="center" vertical="center" readingOrder="1"/>
    </xf>
    <xf numFmtId="0" fontId="6" fillId="0" borderId="1" xfId="0" applyFont="1" applyFill="1" applyBorder="1" applyAlignment="1" applyProtection="1">
      <alignment horizontal="center" vertical="center" readingOrder="1"/>
    </xf>
    <xf numFmtId="2" fontId="5" fillId="0" borderId="1" xfId="0" applyNumberFormat="1" applyFont="1" applyFill="1" applyBorder="1" applyAlignment="1" applyProtection="1">
      <alignment horizontal="center" vertical="center" readingOrder="1"/>
    </xf>
    <xf numFmtId="4" fontId="4" fillId="4" borderId="1" xfId="0" applyNumberFormat="1" applyFont="1" applyFill="1" applyBorder="1" applyAlignment="1" applyProtection="1">
      <alignment horizontal="center" vertical="center" readingOrder="1"/>
      <protection locked="0"/>
    </xf>
    <xf numFmtId="0" fontId="11" fillId="4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 wrapText="1" readingOrder="1"/>
    </xf>
    <xf numFmtId="0" fontId="5" fillId="0" borderId="3" xfId="0" applyNumberFormat="1" applyFont="1" applyFill="1" applyBorder="1" applyAlignment="1" applyProtection="1">
      <alignment horizontal="center" vertical="center" wrapText="1" readingOrder="1"/>
    </xf>
    <xf numFmtId="0" fontId="5" fillId="0" borderId="5" xfId="0" applyNumberFormat="1" applyFont="1" applyFill="1" applyBorder="1" applyAlignment="1" applyProtection="1">
      <alignment horizontal="center" vertical="center" wrapText="1" readingOrder="1"/>
    </xf>
    <xf numFmtId="0" fontId="5" fillId="0" borderId="3" xfId="0" applyNumberFormat="1" applyFont="1" applyFill="1" applyBorder="1" applyAlignment="1" applyProtection="1">
      <alignment horizontal="center" vertical="center" readingOrder="1"/>
    </xf>
    <xf numFmtId="0" fontId="5" fillId="0" borderId="2" xfId="0" applyNumberFormat="1" applyFont="1" applyFill="1" applyBorder="1" applyAlignment="1" applyProtection="1">
      <alignment horizontal="center" vertical="center" readingOrder="1"/>
    </xf>
    <xf numFmtId="0" fontId="5" fillId="0" borderId="2" xfId="0" applyNumberFormat="1" applyFont="1" applyFill="1" applyBorder="1" applyAlignment="1" applyProtection="1">
      <alignment horizontal="center" vertical="center" wrapText="1" readingOrder="1"/>
    </xf>
    <xf numFmtId="0" fontId="7" fillId="3" borderId="7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C0C0C0"/>
      <rgbColor rgb="00DCDCDC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2400300</xdr:colOff>
      <xdr:row>0</xdr:row>
      <xdr:rowOff>161925</xdr:rowOff>
    </xdr:from>
    <xdr:to>
      <xdr:col>5</xdr:col>
      <xdr:colOff>923925</xdr:colOff>
      <xdr:row>4</xdr:row>
      <xdr:rowOff>238125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648200" y="161925"/>
          <a:ext cx="5143500" cy="1066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chemeClr val="tx1"/>
              </a:solidFill>
            </a:rPr>
            <a:t>RETOUR</a:t>
          </a:r>
          <a:r>
            <a:rPr lang="fr-FR" sz="1400" b="1" baseline="0">
              <a:solidFill>
                <a:schemeClr val="tx1"/>
              </a:solidFill>
            </a:rPr>
            <a:t> IMPERATIF DE CE DOCUMENT AVANT LE </a:t>
          </a:r>
        </a:p>
        <a:p>
          <a:pPr algn="ctr"/>
          <a:r>
            <a:rPr lang="fr-FR" sz="1800" b="1" baseline="0">
              <a:solidFill>
                <a:schemeClr val="tx1"/>
              </a:solidFill>
            </a:rPr>
            <a:t>3 JUILLET 2019</a:t>
          </a:r>
        </a:p>
        <a:p>
          <a:pPr algn="ctr"/>
          <a:r>
            <a:rPr lang="fr-FR" sz="1400" b="0" baseline="0">
              <a:solidFill>
                <a:schemeClr val="tx1"/>
              </a:solidFill>
            </a:rPr>
            <a:t>A déposer dans la boite aux lettres FCPE située entrée parking professeurs collège des Eyquems</a:t>
          </a:r>
          <a:endParaRPr lang="fr-FR" sz="1400" b="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2415540</xdr:colOff>
      <xdr:row>6</xdr:row>
      <xdr:rowOff>50165</xdr:rowOff>
    </xdr:from>
    <xdr:to>
      <xdr:col>5</xdr:col>
      <xdr:colOff>958215</xdr:colOff>
      <xdr:row>10</xdr:row>
      <xdr:rowOff>257175</xdr:rowOff>
    </xdr:to>
    <xdr:sp macro="" textlink="" fLocksText="0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724400" y="1558925"/>
          <a:ext cx="4920615" cy="12128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lang="fr-FR" sz="1100"/>
        </a:p>
        <a:p>
          <a:pPr algn="l"/>
          <a:r>
            <a:rPr lang="fr-FR" sz="1100"/>
            <a:t>NOM</a:t>
          </a:r>
          <a:r>
            <a:rPr lang="fr-FR" sz="1100" baseline="0"/>
            <a:t> : ....................................................................................................................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PRENOM : ..............................................................................................................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N° DE TELEPHONE : ................................................................................................</a:t>
          </a:r>
          <a:endParaRPr lang="fr-FR" sz="1100"/>
        </a:p>
      </xdr:txBody>
    </xdr:sp>
    <xdr:clientData fLocksWithSheet="0"/>
  </xdr:twoCellAnchor>
  <xdr:twoCellAnchor>
    <xdr:from>
      <xdr:col>0</xdr:col>
      <xdr:colOff>180975</xdr:colOff>
      <xdr:row>5</xdr:row>
      <xdr:rowOff>243840</xdr:rowOff>
    </xdr:from>
    <xdr:to>
      <xdr:col>2</xdr:col>
      <xdr:colOff>1847850</xdr:colOff>
      <xdr:row>11</xdr:row>
      <xdr:rowOff>76200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0975" y="1501140"/>
          <a:ext cx="3975735" cy="1371600"/>
        </a:xfrm>
        <a:prstGeom prst="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POUR TOUTE QUESTION S'ADRESSER A :</a:t>
          </a:r>
        </a:p>
        <a:p>
          <a:pPr algn="ctr"/>
          <a:endParaRPr lang="fr-FR" sz="1100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fr-FR" sz="1100" b="1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Mme</a:t>
          </a:r>
          <a:r>
            <a:rPr lang="fr-FR" sz="1100" b="1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MINATCHY </a:t>
          </a:r>
          <a:r>
            <a:rPr lang="fr-FR" sz="1100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: 06.77.35.82.22</a:t>
          </a:r>
          <a:r>
            <a:rPr lang="fr-FR" sz="110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ctr"/>
          <a:endParaRPr lang="fr-FR" sz="800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fr-FR" sz="1100" b="1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Mme</a:t>
          </a:r>
          <a:r>
            <a:rPr lang="fr-FR" sz="1100" b="1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BRILLI</a:t>
          </a:r>
          <a:r>
            <a:rPr lang="fr-FR" sz="1100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: 06.84.28.31.89</a:t>
          </a:r>
        </a:p>
        <a:p>
          <a:pPr algn="ctr"/>
          <a:endParaRPr lang="fr-FR" sz="1100" baseline="0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fr-FR" sz="1100" b="1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Mme LONGAUD </a:t>
          </a:r>
          <a:r>
            <a:rPr lang="fr-FR" sz="1100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: 06.61.36.83.05</a:t>
          </a:r>
          <a:endParaRPr lang="fr-FR" sz="1100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219075</xdr:colOff>
      <xdr:row>0</xdr:row>
      <xdr:rowOff>1906</xdr:rowOff>
    </xdr:from>
    <xdr:to>
      <xdr:col>2</xdr:col>
      <xdr:colOff>449580</xdr:colOff>
      <xdr:row>5</xdr:row>
      <xdr:rowOff>179282</xdr:rowOff>
    </xdr:to>
    <xdr:pic>
      <xdr:nvPicPr>
        <xdr:cNvPr id="10" name="Image 9" descr="logo merignac copie calipage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6"/>
          <a:ext cx="2539365" cy="1434676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714374</xdr:colOff>
      <xdr:row>1</xdr:row>
      <xdr:rowOff>38100</xdr:rowOff>
    </xdr:from>
    <xdr:to>
      <xdr:col>2</xdr:col>
      <xdr:colOff>2139179</xdr:colOff>
      <xdr:row>3</xdr:row>
      <xdr:rowOff>214952</xdr:rowOff>
    </xdr:to>
    <xdr:pic>
      <xdr:nvPicPr>
        <xdr:cNvPr id="11" name="Image 10" descr="AAFF_Calipage_Logo_Pantone_rose pour fond blanc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62274" y="285750"/>
          <a:ext cx="1424805" cy="672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7"/>
  <sheetViews>
    <sheetView tabSelected="1" zoomScale="80" zoomScaleNormal="100" workbookViewId="0">
      <selection activeCell="D15" sqref="D15"/>
    </sheetView>
  </sheetViews>
  <sheetFormatPr baseColWidth="10" defaultColWidth="9.08984375" defaultRowHeight="11.5" x14ac:dyDescent="0.25"/>
  <cols>
    <col min="1" max="1" width="20.08984375" style="3" customWidth="1"/>
    <col min="2" max="2" width="13.54296875" style="3" customWidth="1"/>
    <col min="3" max="3" width="78.08984375" style="1" bestFit="1" customWidth="1"/>
    <col min="4" max="4" width="6" style="2" customWidth="1"/>
    <col min="5" max="5" width="8.90625" style="39" customWidth="1"/>
    <col min="6" max="6" width="17.6328125" style="2" customWidth="1"/>
    <col min="7" max="16384" width="9.08984375" style="1"/>
  </cols>
  <sheetData>
    <row r="1" spans="1:13" ht="20.149999999999999" customHeight="1" x14ac:dyDescent="0.25">
      <c r="A1" s="18"/>
      <c r="B1" s="18"/>
      <c r="C1" s="18"/>
      <c r="D1" s="18"/>
      <c r="E1" s="38"/>
      <c r="F1" s="22"/>
    </row>
    <row r="2" spans="1:13" ht="20.149999999999999" customHeight="1" x14ac:dyDescent="0.25">
      <c r="A2" s="18"/>
      <c r="B2" s="18"/>
      <c r="C2" s="18"/>
      <c r="D2" s="18"/>
      <c r="E2" s="38"/>
      <c r="F2" s="22"/>
    </row>
    <row r="3" spans="1:13" ht="20.149999999999999" customHeight="1" x14ac:dyDescent="0.25">
      <c r="A3" s="18"/>
      <c r="B3" s="18"/>
      <c r="C3" s="18"/>
    </row>
    <row r="4" spans="1:13" ht="20.149999999999999" customHeight="1" x14ac:dyDescent="0.25">
      <c r="A4" s="18"/>
      <c r="B4" s="18"/>
      <c r="C4" s="18"/>
      <c r="D4" s="11"/>
      <c r="E4" s="38"/>
    </row>
    <row r="5" spans="1:13" ht="20.149999999999999" customHeight="1" x14ac:dyDescent="0.25">
      <c r="A5" s="18"/>
      <c r="B5" s="18"/>
      <c r="C5" s="18"/>
    </row>
    <row r="6" spans="1:13" ht="20.149999999999999" customHeight="1" x14ac:dyDescent="0.25"/>
    <row r="7" spans="1:13" ht="20.149999999999999" customHeight="1" x14ac:dyDescent="0.25"/>
    <row r="8" spans="1:13" ht="20.149999999999999" customHeight="1" x14ac:dyDescent="0.25"/>
    <row r="9" spans="1:13" ht="20.149999999999999" customHeight="1" x14ac:dyDescent="0.25"/>
    <row r="10" spans="1:13" ht="20.149999999999999" customHeight="1" x14ac:dyDescent="0.25"/>
    <row r="11" spans="1:13" ht="22.5" customHeight="1" x14ac:dyDescent="0.35">
      <c r="E11" s="45"/>
      <c r="F11" s="45"/>
      <c r="G11" s="44" t="s">
        <v>204</v>
      </c>
      <c r="H11" s="44"/>
      <c r="I11" s="44"/>
      <c r="J11" s="44"/>
      <c r="K11" s="44"/>
      <c r="L11" s="44"/>
      <c r="M11" s="44"/>
    </row>
    <row r="12" spans="1:13" ht="31.5" customHeight="1" x14ac:dyDescent="0.25">
      <c r="A12" s="4"/>
      <c r="B12" s="4"/>
      <c r="C12" s="30" t="s">
        <v>156</v>
      </c>
    </row>
    <row r="13" spans="1:13" ht="33" customHeight="1" x14ac:dyDescent="0.25">
      <c r="A13" s="6" t="s">
        <v>81</v>
      </c>
      <c r="B13" s="6" t="s">
        <v>157</v>
      </c>
      <c r="C13" s="5" t="s">
        <v>0</v>
      </c>
      <c r="D13" s="5" t="s">
        <v>1</v>
      </c>
      <c r="E13" s="40" t="s">
        <v>202</v>
      </c>
      <c r="F13" s="5" t="s">
        <v>82</v>
      </c>
    </row>
    <row r="14" spans="1:13" s="13" customFormat="1" ht="20.25" customHeight="1" x14ac:dyDescent="0.25">
      <c r="A14" s="48" t="s">
        <v>71</v>
      </c>
      <c r="B14" s="49"/>
      <c r="C14" s="12"/>
      <c r="D14" s="12"/>
      <c r="E14" s="40"/>
      <c r="F14" s="12"/>
    </row>
    <row r="15" spans="1:13" s="13" customFormat="1" ht="16.5" customHeight="1" x14ac:dyDescent="0.25">
      <c r="A15" s="32">
        <v>302410</v>
      </c>
      <c r="B15" s="33" t="s">
        <v>158</v>
      </c>
      <c r="C15" s="34" t="s">
        <v>151</v>
      </c>
      <c r="D15" s="43"/>
      <c r="E15" s="36">
        <v>0.2</v>
      </c>
      <c r="F15" s="35">
        <f>SUM(D15*E15)</f>
        <v>0</v>
      </c>
    </row>
    <row r="16" spans="1:13" ht="17" customHeight="1" x14ac:dyDescent="0.25">
      <c r="A16" s="8" t="s">
        <v>4</v>
      </c>
      <c r="B16" s="8" t="s">
        <v>159</v>
      </c>
      <c r="C16" s="9" t="s">
        <v>125</v>
      </c>
      <c r="D16" s="43"/>
      <c r="E16" s="36">
        <v>8.33</v>
      </c>
      <c r="F16" s="35">
        <f t="shared" ref="F16:F79" si="0">SUM(D16*E16)</f>
        <v>0</v>
      </c>
    </row>
    <row r="17" spans="1:6" ht="17.75" customHeight="1" x14ac:dyDescent="0.25">
      <c r="A17" s="8" t="s">
        <v>5</v>
      </c>
      <c r="B17" s="8" t="s">
        <v>160</v>
      </c>
      <c r="C17" s="9" t="s">
        <v>126</v>
      </c>
      <c r="D17" s="43"/>
      <c r="E17" s="36">
        <v>0.96</v>
      </c>
      <c r="F17" s="35">
        <f t="shared" si="0"/>
        <v>0</v>
      </c>
    </row>
    <row r="18" spans="1:6" ht="17.75" customHeight="1" x14ac:dyDescent="0.25">
      <c r="A18" s="8" t="s">
        <v>6</v>
      </c>
      <c r="B18" s="8" t="s">
        <v>160</v>
      </c>
      <c r="C18" s="9" t="s">
        <v>127</v>
      </c>
      <c r="D18" s="43"/>
      <c r="E18" s="36">
        <v>0.96</v>
      </c>
      <c r="F18" s="35">
        <f t="shared" si="0"/>
        <v>0</v>
      </c>
    </row>
    <row r="19" spans="1:6" ht="17" customHeight="1" x14ac:dyDescent="0.25">
      <c r="A19" s="8" t="s">
        <v>7</v>
      </c>
      <c r="B19" s="8" t="s">
        <v>160</v>
      </c>
      <c r="C19" s="9" t="s">
        <v>128</v>
      </c>
      <c r="D19" s="43"/>
      <c r="E19" s="36">
        <v>0.96</v>
      </c>
      <c r="F19" s="35">
        <f t="shared" si="0"/>
        <v>0</v>
      </c>
    </row>
    <row r="20" spans="1:6" ht="17.75" customHeight="1" x14ac:dyDescent="0.25">
      <c r="A20" s="8" t="s">
        <v>8</v>
      </c>
      <c r="B20" s="8" t="s">
        <v>160</v>
      </c>
      <c r="C20" s="9" t="s">
        <v>129</v>
      </c>
      <c r="D20" s="43"/>
      <c r="E20" s="36">
        <v>0.96</v>
      </c>
      <c r="F20" s="35">
        <f t="shared" si="0"/>
        <v>0</v>
      </c>
    </row>
    <row r="21" spans="1:6" ht="17" customHeight="1" x14ac:dyDescent="0.25">
      <c r="A21" s="8" t="s">
        <v>9</v>
      </c>
      <c r="B21" s="8" t="s">
        <v>160</v>
      </c>
      <c r="C21" s="9" t="s">
        <v>130</v>
      </c>
      <c r="D21" s="43"/>
      <c r="E21" s="36">
        <v>0.96</v>
      </c>
      <c r="F21" s="35">
        <f t="shared" si="0"/>
        <v>0</v>
      </c>
    </row>
    <row r="22" spans="1:6" ht="17.75" customHeight="1" x14ac:dyDescent="0.25">
      <c r="A22" s="8" t="s">
        <v>10</v>
      </c>
      <c r="B22" s="8" t="s">
        <v>160</v>
      </c>
      <c r="C22" s="9" t="s">
        <v>131</v>
      </c>
      <c r="D22" s="43"/>
      <c r="E22" s="36">
        <v>0.96</v>
      </c>
      <c r="F22" s="35">
        <f t="shared" si="0"/>
        <v>0</v>
      </c>
    </row>
    <row r="23" spans="1:6" ht="17.75" customHeight="1" x14ac:dyDescent="0.25">
      <c r="A23" s="8" t="s">
        <v>11</v>
      </c>
      <c r="B23" s="8" t="s">
        <v>160</v>
      </c>
      <c r="C23" s="9" t="s">
        <v>132</v>
      </c>
      <c r="D23" s="43"/>
      <c r="E23" s="36">
        <v>0.96</v>
      </c>
      <c r="F23" s="35">
        <f t="shared" si="0"/>
        <v>0</v>
      </c>
    </row>
    <row r="24" spans="1:6" ht="17" customHeight="1" x14ac:dyDescent="0.25">
      <c r="A24" s="8" t="s">
        <v>12</v>
      </c>
      <c r="B24" s="8" t="s">
        <v>160</v>
      </c>
      <c r="C24" s="9" t="s">
        <v>133</v>
      </c>
      <c r="D24" s="43"/>
      <c r="E24" s="36">
        <v>0.96</v>
      </c>
      <c r="F24" s="35">
        <f t="shared" si="0"/>
        <v>0</v>
      </c>
    </row>
    <row r="25" spans="1:6" ht="17.75" customHeight="1" x14ac:dyDescent="0.25">
      <c r="A25" s="8" t="s">
        <v>13</v>
      </c>
      <c r="B25" s="8" t="s">
        <v>160</v>
      </c>
      <c r="C25" s="9" t="s">
        <v>134</v>
      </c>
      <c r="D25" s="43"/>
      <c r="E25" s="36">
        <v>0.96</v>
      </c>
      <c r="F25" s="35">
        <f t="shared" si="0"/>
        <v>0</v>
      </c>
    </row>
    <row r="26" spans="1:6" ht="17.75" customHeight="1" x14ac:dyDescent="0.25">
      <c r="A26" s="8" t="s">
        <v>14</v>
      </c>
      <c r="B26" s="8" t="s">
        <v>160</v>
      </c>
      <c r="C26" s="9" t="s">
        <v>135</v>
      </c>
      <c r="D26" s="43"/>
      <c r="E26" s="36">
        <v>0.96</v>
      </c>
      <c r="F26" s="35">
        <f t="shared" si="0"/>
        <v>0</v>
      </c>
    </row>
    <row r="27" spans="1:6" ht="17" customHeight="1" x14ac:dyDescent="0.25">
      <c r="A27" s="8" t="s">
        <v>15</v>
      </c>
      <c r="B27" s="8" t="s">
        <v>158</v>
      </c>
      <c r="C27" s="9" t="s">
        <v>136</v>
      </c>
      <c r="D27" s="43"/>
      <c r="E27" s="36">
        <v>0.2</v>
      </c>
      <c r="F27" s="35">
        <f t="shared" si="0"/>
        <v>0</v>
      </c>
    </row>
    <row r="28" spans="1:6" ht="17" customHeight="1" x14ac:dyDescent="0.25">
      <c r="A28" s="8" t="s">
        <v>17</v>
      </c>
      <c r="B28" s="8" t="s">
        <v>161</v>
      </c>
      <c r="C28" s="9" t="s">
        <v>137</v>
      </c>
      <c r="D28" s="43"/>
      <c r="E28" s="36">
        <v>1.48</v>
      </c>
      <c r="F28" s="35">
        <f t="shared" si="0"/>
        <v>0</v>
      </c>
    </row>
    <row r="29" spans="1:6" ht="17.75" customHeight="1" x14ac:dyDescent="0.25">
      <c r="A29" s="31" t="s">
        <v>203</v>
      </c>
      <c r="B29" s="8"/>
      <c r="C29" s="9" t="s">
        <v>201</v>
      </c>
      <c r="D29" s="43"/>
      <c r="E29" s="36">
        <v>3.2</v>
      </c>
      <c r="F29" s="35">
        <f t="shared" si="0"/>
        <v>0</v>
      </c>
    </row>
    <row r="30" spans="1:6" ht="17.75" customHeight="1" x14ac:dyDescent="0.25">
      <c r="A30" s="46" t="s">
        <v>83</v>
      </c>
      <c r="B30" s="47"/>
      <c r="C30" s="50"/>
      <c r="D30" s="10"/>
      <c r="E30" s="36"/>
      <c r="F30" s="42">
        <f>SUM(F15:F29)</f>
        <v>0</v>
      </c>
    </row>
    <row r="31" spans="1:6" ht="17.75" customHeight="1" x14ac:dyDescent="0.25">
      <c r="A31" s="46" t="s">
        <v>72</v>
      </c>
      <c r="B31" s="47"/>
      <c r="C31" s="21"/>
      <c r="D31" s="10"/>
      <c r="E31" s="36"/>
      <c r="F31" s="35"/>
    </row>
    <row r="32" spans="1:6" ht="17.75" customHeight="1" x14ac:dyDescent="0.25">
      <c r="A32" s="8" t="s">
        <v>3</v>
      </c>
      <c r="B32" s="8"/>
      <c r="C32" s="9" t="s">
        <v>85</v>
      </c>
      <c r="D32" s="43"/>
      <c r="E32" s="36">
        <v>0.72</v>
      </c>
      <c r="F32" s="35">
        <f>SUM(D32*E32)</f>
        <v>0</v>
      </c>
    </row>
    <row r="33" spans="1:6" ht="17" customHeight="1" x14ac:dyDescent="0.25">
      <c r="A33" s="8">
        <v>120236</v>
      </c>
      <c r="B33" s="8" t="s">
        <v>162</v>
      </c>
      <c r="C33" s="9" t="s">
        <v>86</v>
      </c>
      <c r="D33" s="43"/>
      <c r="E33" s="36">
        <v>3.85</v>
      </c>
      <c r="F33" s="35">
        <f t="shared" si="0"/>
        <v>0</v>
      </c>
    </row>
    <row r="34" spans="1:6" ht="17.75" customHeight="1" x14ac:dyDescent="0.25">
      <c r="A34" s="8" t="s">
        <v>19</v>
      </c>
      <c r="B34" s="8" t="s">
        <v>163</v>
      </c>
      <c r="C34" s="9" t="s">
        <v>138</v>
      </c>
      <c r="D34" s="43"/>
      <c r="E34" s="36">
        <v>2.89</v>
      </c>
      <c r="F34" s="35">
        <f t="shared" si="0"/>
        <v>0</v>
      </c>
    </row>
    <row r="35" spans="1:6" ht="17" customHeight="1" x14ac:dyDescent="0.25">
      <c r="A35" s="8">
        <v>684731</v>
      </c>
      <c r="B35" s="8" t="s">
        <v>164</v>
      </c>
      <c r="C35" s="9" t="s">
        <v>65</v>
      </c>
      <c r="D35" s="43"/>
      <c r="E35" s="36">
        <v>2.68</v>
      </c>
      <c r="F35" s="35">
        <f t="shared" si="0"/>
        <v>0</v>
      </c>
    </row>
    <row r="36" spans="1:6" ht="17.75" customHeight="1" x14ac:dyDescent="0.25">
      <c r="A36" s="8" t="s">
        <v>51</v>
      </c>
      <c r="B36" s="8" t="s">
        <v>165</v>
      </c>
      <c r="C36" s="9" t="s">
        <v>87</v>
      </c>
      <c r="D36" s="43"/>
      <c r="E36" s="36">
        <v>1.69</v>
      </c>
      <c r="F36" s="35">
        <f t="shared" si="0"/>
        <v>0</v>
      </c>
    </row>
    <row r="37" spans="1:6" ht="17.75" customHeight="1" x14ac:dyDescent="0.25">
      <c r="A37" s="31" t="s">
        <v>147</v>
      </c>
      <c r="B37" s="8"/>
      <c r="C37" s="9" t="s">
        <v>148</v>
      </c>
      <c r="D37" s="43"/>
      <c r="E37" s="36">
        <v>0.24</v>
      </c>
      <c r="F37" s="35">
        <f t="shared" si="0"/>
        <v>0</v>
      </c>
    </row>
    <row r="38" spans="1:6" ht="14.75" customHeight="1" x14ac:dyDescent="0.25">
      <c r="A38" s="8">
        <v>55446</v>
      </c>
      <c r="B38" s="8"/>
      <c r="C38" s="9" t="s">
        <v>149</v>
      </c>
      <c r="D38" s="43"/>
      <c r="E38" s="36">
        <v>0.38</v>
      </c>
      <c r="F38" s="35">
        <f t="shared" si="0"/>
        <v>0</v>
      </c>
    </row>
    <row r="39" spans="1:6" ht="17.75" customHeight="1" x14ac:dyDescent="0.25">
      <c r="A39" s="8" t="s">
        <v>20</v>
      </c>
      <c r="B39" s="8" t="s">
        <v>166</v>
      </c>
      <c r="C39" s="9" t="s">
        <v>88</v>
      </c>
      <c r="D39" s="43"/>
      <c r="E39" s="36">
        <v>1.55</v>
      </c>
      <c r="F39" s="35">
        <f t="shared" si="0"/>
        <v>0</v>
      </c>
    </row>
    <row r="40" spans="1:6" ht="17" customHeight="1" x14ac:dyDescent="0.25">
      <c r="A40" s="8" t="s">
        <v>56</v>
      </c>
      <c r="B40" s="8" t="s">
        <v>167</v>
      </c>
      <c r="C40" s="9" t="s">
        <v>89</v>
      </c>
      <c r="D40" s="43"/>
      <c r="E40" s="36">
        <v>2.1800000000000002</v>
      </c>
      <c r="F40" s="35">
        <f t="shared" si="0"/>
        <v>0</v>
      </c>
    </row>
    <row r="41" spans="1:6" ht="17" customHeight="1" x14ac:dyDescent="0.25">
      <c r="A41" s="46" t="s">
        <v>73</v>
      </c>
      <c r="B41" s="47"/>
      <c r="C41" s="50"/>
      <c r="D41" s="10"/>
      <c r="E41" s="36"/>
      <c r="F41" s="42">
        <f>SUM(F32:F40)</f>
        <v>0</v>
      </c>
    </row>
    <row r="42" spans="1:6" ht="17" customHeight="1" x14ac:dyDescent="0.25">
      <c r="A42" s="27" t="s">
        <v>143</v>
      </c>
      <c r="B42" s="28"/>
      <c r="C42" s="29"/>
      <c r="D42" s="10"/>
      <c r="E42" s="36"/>
      <c r="F42" s="35"/>
    </row>
    <row r="43" spans="1:6" ht="17" customHeight="1" x14ac:dyDescent="0.25">
      <c r="A43" s="19">
        <v>437871</v>
      </c>
      <c r="B43" s="20"/>
      <c r="C43" s="25" t="s">
        <v>91</v>
      </c>
      <c r="D43" s="43"/>
      <c r="E43" s="36">
        <v>2</v>
      </c>
      <c r="F43" s="35">
        <f t="shared" si="0"/>
        <v>0</v>
      </c>
    </row>
    <row r="44" spans="1:6" ht="17" customHeight="1" x14ac:dyDescent="0.25">
      <c r="A44" s="8">
        <v>233661</v>
      </c>
      <c r="B44" s="8" t="s">
        <v>168</v>
      </c>
      <c r="C44" s="9" t="s">
        <v>90</v>
      </c>
      <c r="D44" s="43"/>
      <c r="E44" s="36">
        <v>2.57</v>
      </c>
      <c r="F44" s="35">
        <f t="shared" si="0"/>
        <v>0</v>
      </c>
    </row>
    <row r="45" spans="1:6" ht="17.75" customHeight="1" x14ac:dyDescent="0.25">
      <c r="A45" s="8">
        <v>605483</v>
      </c>
      <c r="B45" s="8" t="s">
        <v>169</v>
      </c>
      <c r="C45" s="7" t="s">
        <v>109</v>
      </c>
      <c r="D45" s="43"/>
      <c r="E45" s="36">
        <v>1.88</v>
      </c>
      <c r="F45" s="35">
        <f t="shared" si="0"/>
        <v>0</v>
      </c>
    </row>
    <row r="46" spans="1:6" ht="17" customHeight="1" x14ac:dyDescent="0.25">
      <c r="A46" s="8" t="s">
        <v>48</v>
      </c>
      <c r="B46" s="8" t="s">
        <v>170</v>
      </c>
      <c r="C46" s="7" t="s">
        <v>98</v>
      </c>
      <c r="D46" s="43"/>
      <c r="E46" s="36">
        <v>0.89</v>
      </c>
      <c r="F46" s="35">
        <f t="shared" si="0"/>
        <v>0</v>
      </c>
    </row>
    <row r="47" spans="1:6" ht="17.75" customHeight="1" x14ac:dyDescent="0.25">
      <c r="A47" s="8" t="s">
        <v>28</v>
      </c>
      <c r="B47" s="8" t="s">
        <v>171</v>
      </c>
      <c r="C47" s="9" t="s">
        <v>144</v>
      </c>
      <c r="D47" s="43"/>
      <c r="E47" s="36">
        <v>0.69</v>
      </c>
      <c r="F47" s="35">
        <f t="shared" si="0"/>
        <v>0</v>
      </c>
    </row>
    <row r="48" spans="1:6" ht="17.75" customHeight="1" x14ac:dyDescent="0.25">
      <c r="A48" s="31" t="s">
        <v>154</v>
      </c>
      <c r="B48" s="8" t="s">
        <v>172</v>
      </c>
      <c r="C48" s="9" t="s">
        <v>146</v>
      </c>
      <c r="D48" s="43"/>
      <c r="E48" s="36">
        <v>1.25</v>
      </c>
      <c r="F48" s="35">
        <f t="shared" si="0"/>
        <v>0</v>
      </c>
    </row>
    <row r="49" spans="1:6" ht="17.75" customHeight="1" x14ac:dyDescent="0.25">
      <c r="A49" s="8" t="s">
        <v>32</v>
      </c>
      <c r="B49" s="8" t="s">
        <v>173</v>
      </c>
      <c r="C49" s="9" t="s">
        <v>99</v>
      </c>
      <c r="D49" s="43"/>
      <c r="E49" s="36">
        <v>0.12</v>
      </c>
      <c r="F49" s="35">
        <f t="shared" si="0"/>
        <v>0</v>
      </c>
    </row>
    <row r="50" spans="1:6" ht="17" customHeight="1" x14ac:dyDescent="0.25">
      <c r="A50" s="8" t="s">
        <v>33</v>
      </c>
      <c r="B50" s="8" t="s">
        <v>173</v>
      </c>
      <c r="C50" s="9" t="s">
        <v>100</v>
      </c>
      <c r="D50" s="43"/>
      <c r="E50" s="36">
        <v>0.12</v>
      </c>
      <c r="F50" s="35">
        <f t="shared" si="0"/>
        <v>0</v>
      </c>
    </row>
    <row r="51" spans="1:6" ht="17.75" customHeight="1" x14ac:dyDescent="0.25">
      <c r="A51" s="8" t="s">
        <v>34</v>
      </c>
      <c r="B51" s="8" t="s">
        <v>173</v>
      </c>
      <c r="C51" s="9" t="s">
        <v>101</v>
      </c>
      <c r="D51" s="43"/>
      <c r="E51" s="36">
        <v>0.12</v>
      </c>
      <c r="F51" s="35">
        <f t="shared" si="0"/>
        <v>0</v>
      </c>
    </row>
    <row r="52" spans="1:6" ht="17" customHeight="1" x14ac:dyDescent="0.25">
      <c r="A52" s="8" t="s">
        <v>35</v>
      </c>
      <c r="B52" s="8" t="s">
        <v>173</v>
      </c>
      <c r="C52" s="9" t="s">
        <v>102</v>
      </c>
      <c r="D52" s="43"/>
      <c r="E52" s="36">
        <v>0.12</v>
      </c>
      <c r="F52" s="35">
        <f t="shared" si="0"/>
        <v>0</v>
      </c>
    </row>
    <row r="53" spans="1:6" ht="17.75" customHeight="1" x14ac:dyDescent="0.25">
      <c r="A53" s="8" t="s">
        <v>31</v>
      </c>
      <c r="B53" s="8" t="s">
        <v>174</v>
      </c>
      <c r="C53" s="9" t="s">
        <v>66</v>
      </c>
      <c r="D53" s="43"/>
      <c r="E53" s="36">
        <v>1.99</v>
      </c>
      <c r="F53" s="35">
        <f t="shared" si="0"/>
        <v>0</v>
      </c>
    </row>
    <row r="54" spans="1:6" ht="17" customHeight="1" x14ac:dyDescent="0.25">
      <c r="A54" s="8" t="s">
        <v>59</v>
      </c>
      <c r="B54" s="8" t="s">
        <v>175</v>
      </c>
      <c r="C54" s="9" t="s">
        <v>104</v>
      </c>
      <c r="D54" s="43"/>
      <c r="E54" s="36">
        <v>0.9</v>
      </c>
      <c r="F54" s="35">
        <f t="shared" si="0"/>
        <v>0</v>
      </c>
    </row>
    <row r="55" spans="1:6" ht="17" customHeight="1" x14ac:dyDescent="0.25">
      <c r="A55" s="8">
        <v>408389</v>
      </c>
      <c r="B55" s="8" t="s">
        <v>176</v>
      </c>
      <c r="C55" s="9" t="s">
        <v>105</v>
      </c>
      <c r="D55" s="43"/>
      <c r="E55" s="36">
        <v>0.77</v>
      </c>
      <c r="F55" s="35">
        <f t="shared" si="0"/>
        <v>0</v>
      </c>
    </row>
    <row r="56" spans="1:6" ht="17.75" customHeight="1" x14ac:dyDescent="0.25">
      <c r="A56" s="8" t="s">
        <v>45</v>
      </c>
      <c r="B56" s="8" t="s">
        <v>177</v>
      </c>
      <c r="C56" s="9" t="s">
        <v>106</v>
      </c>
      <c r="D56" s="43"/>
      <c r="E56" s="36">
        <v>0.53</v>
      </c>
      <c r="F56" s="35">
        <f t="shared" si="0"/>
        <v>0</v>
      </c>
    </row>
    <row r="57" spans="1:6" ht="17" customHeight="1" x14ac:dyDescent="0.25">
      <c r="A57" s="8" t="s">
        <v>46</v>
      </c>
      <c r="B57" s="8" t="s">
        <v>178</v>
      </c>
      <c r="C57" s="9" t="s">
        <v>107</v>
      </c>
      <c r="D57" s="43"/>
      <c r="E57" s="36">
        <v>7.0000000000000007E-2</v>
      </c>
      <c r="F57" s="35">
        <f t="shared" si="0"/>
        <v>0</v>
      </c>
    </row>
    <row r="58" spans="1:6" ht="17.75" customHeight="1" x14ac:dyDescent="0.25">
      <c r="A58" s="8" t="s">
        <v>50</v>
      </c>
      <c r="B58" s="8" t="s">
        <v>179</v>
      </c>
      <c r="C58" s="9" t="s">
        <v>108</v>
      </c>
      <c r="D58" s="43"/>
      <c r="E58" s="36">
        <v>0.3</v>
      </c>
      <c r="F58" s="35">
        <f t="shared" si="0"/>
        <v>0</v>
      </c>
    </row>
    <row r="59" spans="1:6" ht="17.75" customHeight="1" x14ac:dyDescent="0.25">
      <c r="A59" s="8" t="s">
        <v>61</v>
      </c>
      <c r="B59" s="8" t="s">
        <v>180</v>
      </c>
      <c r="C59" s="9" t="s">
        <v>139</v>
      </c>
      <c r="D59" s="43"/>
      <c r="E59" s="36">
        <v>0.91</v>
      </c>
      <c r="F59" s="35">
        <f t="shared" si="0"/>
        <v>0</v>
      </c>
    </row>
    <row r="60" spans="1:6" ht="17.75" customHeight="1" x14ac:dyDescent="0.25">
      <c r="A60" s="8" t="s">
        <v>60</v>
      </c>
      <c r="B60" s="8" t="s">
        <v>181</v>
      </c>
      <c r="C60" s="9" t="s">
        <v>123</v>
      </c>
      <c r="D60" s="43"/>
      <c r="E60" s="36">
        <v>1.65</v>
      </c>
      <c r="F60" s="35">
        <f t="shared" si="0"/>
        <v>0</v>
      </c>
    </row>
    <row r="61" spans="1:6" ht="17" customHeight="1" x14ac:dyDescent="0.25">
      <c r="A61" s="8">
        <v>343138</v>
      </c>
      <c r="B61" s="8" t="s">
        <v>182</v>
      </c>
      <c r="C61" s="9" t="s">
        <v>96</v>
      </c>
      <c r="D61" s="43"/>
      <c r="E61" s="36">
        <v>1.3</v>
      </c>
      <c r="F61" s="35">
        <f t="shared" si="0"/>
        <v>0</v>
      </c>
    </row>
    <row r="62" spans="1:6" ht="17" customHeight="1" x14ac:dyDescent="0.25">
      <c r="A62" s="8">
        <v>145255</v>
      </c>
      <c r="B62" s="8" t="s">
        <v>183</v>
      </c>
      <c r="C62" s="9" t="s">
        <v>97</v>
      </c>
      <c r="D62" s="43"/>
      <c r="E62" s="36">
        <v>1.36</v>
      </c>
      <c r="F62" s="35">
        <f t="shared" si="0"/>
        <v>0</v>
      </c>
    </row>
    <row r="63" spans="1:6" ht="17" customHeight="1" x14ac:dyDescent="0.25">
      <c r="A63" s="8" t="s">
        <v>24</v>
      </c>
      <c r="B63" s="8" t="s">
        <v>184</v>
      </c>
      <c r="C63" s="9" t="s">
        <v>92</v>
      </c>
      <c r="D63" s="43"/>
      <c r="E63" s="36">
        <v>0.2</v>
      </c>
      <c r="F63" s="35">
        <f t="shared" si="0"/>
        <v>0</v>
      </c>
    </row>
    <row r="64" spans="1:6" ht="17.75" customHeight="1" x14ac:dyDescent="0.25">
      <c r="A64" s="8" t="s">
        <v>25</v>
      </c>
      <c r="B64" s="8" t="s">
        <v>184</v>
      </c>
      <c r="C64" s="9" t="s">
        <v>93</v>
      </c>
      <c r="D64" s="43"/>
      <c r="E64" s="36">
        <v>0.24</v>
      </c>
      <c r="F64" s="35">
        <f t="shared" si="0"/>
        <v>0</v>
      </c>
    </row>
    <row r="65" spans="1:6" ht="17" customHeight="1" x14ac:dyDescent="0.25">
      <c r="A65" s="8" t="s">
        <v>26</v>
      </c>
      <c r="B65" s="8" t="s">
        <v>184</v>
      </c>
      <c r="C65" s="9" t="s">
        <v>94</v>
      </c>
      <c r="D65" s="43"/>
      <c r="E65" s="36">
        <v>0.33</v>
      </c>
      <c r="F65" s="35">
        <f t="shared" si="0"/>
        <v>0</v>
      </c>
    </row>
    <row r="66" spans="1:6" ht="17.75" customHeight="1" x14ac:dyDescent="0.25">
      <c r="A66" s="8" t="s">
        <v>27</v>
      </c>
      <c r="B66" s="8" t="s">
        <v>184</v>
      </c>
      <c r="C66" s="9" t="s">
        <v>95</v>
      </c>
      <c r="D66" s="43"/>
      <c r="E66" s="36">
        <v>0.26</v>
      </c>
      <c r="F66" s="35">
        <f t="shared" si="0"/>
        <v>0</v>
      </c>
    </row>
    <row r="67" spans="1:6" ht="17" customHeight="1" x14ac:dyDescent="0.25">
      <c r="A67" s="8" t="s">
        <v>30</v>
      </c>
      <c r="B67" s="8" t="s">
        <v>185</v>
      </c>
      <c r="C67" s="9" t="s">
        <v>103</v>
      </c>
      <c r="D67" s="43"/>
      <c r="E67" s="36">
        <v>0.79</v>
      </c>
      <c r="F67" s="35">
        <f t="shared" si="0"/>
        <v>0</v>
      </c>
    </row>
    <row r="68" spans="1:6" ht="17.75" customHeight="1" x14ac:dyDescent="0.25">
      <c r="A68" s="8" t="s">
        <v>40</v>
      </c>
      <c r="B68" s="8" t="s">
        <v>186</v>
      </c>
      <c r="C68" s="9" t="s">
        <v>68</v>
      </c>
      <c r="D68" s="43"/>
      <c r="E68" s="36">
        <v>0.79</v>
      </c>
      <c r="F68" s="35">
        <f t="shared" si="0"/>
        <v>0</v>
      </c>
    </row>
    <row r="69" spans="1:6" ht="17.75" customHeight="1" x14ac:dyDescent="0.25">
      <c r="A69" s="8" t="s">
        <v>41</v>
      </c>
      <c r="B69" s="8" t="s">
        <v>186</v>
      </c>
      <c r="C69" s="9" t="s">
        <v>69</v>
      </c>
      <c r="D69" s="43"/>
      <c r="E69" s="36">
        <v>2.29</v>
      </c>
      <c r="F69" s="35">
        <f t="shared" si="0"/>
        <v>0</v>
      </c>
    </row>
    <row r="70" spans="1:6" ht="17" customHeight="1" x14ac:dyDescent="0.25">
      <c r="A70" s="8" t="s">
        <v>54</v>
      </c>
      <c r="B70" s="8" t="s">
        <v>187</v>
      </c>
      <c r="C70" s="9" t="s">
        <v>140</v>
      </c>
      <c r="D70" s="43"/>
      <c r="E70" s="36">
        <v>1.79</v>
      </c>
      <c r="F70" s="35">
        <f t="shared" si="0"/>
        <v>0</v>
      </c>
    </row>
    <row r="71" spans="1:6" ht="17.75" customHeight="1" x14ac:dyDescent="0.25">
      <c r="A71" s="8" t="s">
        <v>55</v>
      </c>
      <c r="B71" s="8" t="s">
        <v>187</v>
      </c>
      <c r="C71" s="9" t="s">
        <v>124</v>
      </c>
      <c r="D71" s="43"/>
      <c r="E71" s="36">
        <v>1.79</v>
      </c>
      <c r="F71" s="35">
        <f t="shared" si="0"/>
        <v>0</v>
      </c>
    </row>
    <row r="72" spans="1:6" ht="17.75" customHeight="1" x14ac:dyDescent="0.25">
      <c r="A72" s="46" t="s">
        <v>74</v>
      </c>
      <c r="B72" s="47"/>
      <c r="C72" s="50"/>
      <c r="D72" s="10"/>
      <c r="E72" s="36"/>
      <c r="F72" s="42">
        <f>SUM(F43:F71)</f>
        <v>0</v>
      </c>
    </row>
    <row r="73" spans="1:6" ht="17.75" customHeight="1" x14ac:dyDescent="0.25">
      <c r="A73" s="46" t="s">
        <v>75</v>
      </c>
      <c r="B73" s="47"/>
      <c r="C73" s="9"/>
      <c r="D73" s="10"/>
      <c r="E73" s="36"/>
      <c r="F73" s="35"/>
    </row>
    <row r="74" spans="1:6" ht="17.75" customHeight="1" x14ac:dyDescent="0.25">
      <c r="A74" s="8" t="s">
        <v>18</v>
      </c>
      <c r="B74" s="8" t="s">
        <v>188</v>
      </c>
      <c r="C74" s="9" t="s">
        <v>64</v>
      </c>
      <c r="D74" s="43"/>
      <c r="E74" s="36">
        <v>22.66</v>
      </c>
      <c r="F74" s="35">
        <f t="shared" si="0"/>
        <v>0</v>
      </c>
    </row>
    <row r="75" spans="1:6" s="15" customFormat="1" ht="17.75" customHeight="1" x14ac:dyDescent="0.25">
      <c r="A75" s="46" t="s">
        <v>76</v>
      </c>
      <c r="B75" s="47"/>
      <c r="C75" s="50"/>
      <c r="D75" s="14"/>
      <c r="E75" s="36"/>
      <c r="F75" s="42">
        <f>F74</f>
        <v>0</v>
      </c>
    </row>
    <row r="76" spans="1:6" ht="17.75" customHeight="1" x14ac:dyDescent="0.25">
      <c r="A76" s="46" t="s">
        <v>62</v>
      </c>
      <c r="B76" s="47"/>
      <c r="C76" s="9"/>
      <c r="D76" s="10"/>
      <c r="E76" s="36"/>
      <c r="F76" s="35"/>
    </row>
    <row r="77" spans="1:6" ht="16.25" customHeight="1" x14ac:dyDescent="0.25">
      <c r="A77" s="8" t="s">
        <v>2</v>
      </c>
      <c r="B77" s="8"/>
      <c r="C77" s="9" t="s">
        <v>122</v>
      </c>
      <c r="D77" s="43"/>
      <c r="E77" s="36">
        <v>2.5499999999999998</v>
      </c>
      <c r="F77" s="35">
        <f t="shared" si="0"/>
        <v>0</v>
      </c>
    </row>
    <row r="78" spans="1:6" ht="17.75" customHeight="1" x14ac:dyDescent="0.25">
      <c r="A78" s="8" t="s">
        <v>16</v>
      </c>
      <c r="B78" s="8" t="s">
        <v>63</v>
      </c>
      <c r="C78" s="9" t="s">
        <v>141</v>
      </c>
      <c r="D78" s="43"/>
      <c r="E78" s="36">
        <v>1.58</v>
      </c>
      <c r="F78" s="35">
        <f t="shared" si="0"/>
        <v>0</v>
      </c>
    </row>
    <row r="79" spans="1:6" ht="17.75" customHeight="1" x14ac:dyDescent="0.25">
      <c r="A79" s="8" t="s">
        <v>49</v>
      </c>
      <c r="B79" s="8" t="s">
        <v>189</v>
      </c>
      <c r="C79" s="9" t="s">
        <v>112</v>
      </c>
      <c r="D79" s="43"/>
      <c r="E79" s="36">
        <v>0.49</v>
      </c>
      <c r="F79" s="35">
        <f t="shared" si="0"/>
        <v>0</v>
      </c>
    </row>
    <row r="80" spans="1:6" ht="17.75" customHeight="1" x14ac:dyDescent="0.25">
      <c r="A80" s="8" t="s">
        <v>29</v>
      </c>
      <c r="B80" s="8" t="s">
        <v>190</v>
      </c>
      <c r="C80" s="9" t="s">
        <v>115</v>
      </c>
      <c r="D80" s="43"/>
      <c r="E80" s="36">
        <v>1.94</v>
      </c>
      <c r="F80" s="35">
        <f t="shared" ref="F80:F100" si="1">SUM(D80*E80)</f>
        <v>0</v>
      </c>
    </row>
    <row r="81" spans="1:6" ht="17" customHeight="1" x14ac:dyDescent="0.25">
      <c r="A81" s="8" t="s">
        <v>21</v>
      </c>
      <c r="B81" s="8" t="s">
        <v>191</v>
      </c>
      <c r="C81" s="9" t="s">
        <v>113</v>
      </c>
      <c r="D81" s="43"/>
      <c r="E81" s="36">
        <v>1.1000000000000001</v>
      </c>
      <c r="F81" s="35">
        <f t="shared" si="1"/>
        <v>0</v>
      </c>
    </row>
    <row r="82" spans="1:6" ht="17.75" customHeight="1" x14ac:dyDescent="0.25">
      <c r="A82" s="8" t="s">
        <v>22</v>
      </c>
      <c r="B82" s="8" t="s">
        <v>191</v>
      </c>
      <c r="C82" s="9" t="s">
        <v>114</v>
      </c>
      <c r="D82" s="43"/>
      <c r="E82" s="36">
        <v>1.22</v>
      </c>
      <c r="F82" s="35">
        <f t="shared" si="1"/>
        <v>0</v>
      </c>
    </row>
    <row r="83" spans="1:6" ht="17" customHeight="1" x14ac:dyDescent="0.25">
      <c r="A83" s="8" t="s">
        <v>23</v>
      </c>
      <c r="B83" s="8" t="s">
        <v>191</v>
      </c>
      <c r="C83" s="9" t="s">
        <v>152</v>
      </c>
      <c r="D83" s="43"/>
      <c r="E83" s="36">
        <v>1.69</v>
      </c>
      <c r="F83" s="35">
        <f t="shared" si="1"/>
        <v>0</v>
      </c>
    </row>
    <row r="84" spans="1:6" ht="17" customHeight="1" x14ac:dyDescent="0.25">
      <c r="A84" s="8">
        <v>901457</v>
      </c>
      <c r="B84" s="8" t="s">
        <v>191</v>
      </c>
      <c r="C84" s="9" t="s">
        <v>153</v>
      </c>
      <c r="D84" s="43"/>
      <c r="E84" s="36">
        <v>2.4900000000000002</v>
      </c>
      <c r="F84" s="35">
        <f t="shared" si="1"/>
        <v>0</v>
      </c>
    </row>
    <row r="85" spans="1:6" ht="17.75" customHeight="1" x14ac:dyDescent="0.25">
      <c r="A85" s="8" t="s">
        <v>36</v>
      </c>
      <c r="B85" s="8" t="s">
        <v>192</v>
      </c>
      <c r="C85" s="9" t="s">
        <v>116</v>
      </c>
      <c r="D85" s="43"/>
      <c r="E85" s="36">
        <v>0.72</v>
      </c>
      <c r="F85" s="35">
        <f t="shared" si="1"/>
        <v>0</v>
      </c>
    </row>
    <row r="86" spans="1:6" ht="17" customHeight="1" x14ac:dyDescent="0.25">
      <c r="A86" s="8" t="s">
        <v>37</v>
      </c>
      <c r="B86" s="8" t="s">
        <v>192</v>
      </c>
      <c r="C86" s="9" t="s">
        <v>117</v>
      </c>
      <c r="D86" s="43"/>
      <c r="E86" s="36">
        <v>0.72</v>
      </c>
      <c r="F86" s="35">
        <f t="shared" si="1"/>
        <v>0</v>
      </c>
    </row>
    <row r="87" spans="1:6" ht="17" customHeight="1" x14ac:dyDescent="0.25">
      <c r="A87" s="8" t="s">
        <v>38</v>
      </c>
      <c r="B87" s="8" t="s">
        <v>193</v>
      </c>
      <c r="C87" s="9" t="s">
        <v>118</v>
      </c>
      <c r="D87" s="43"/>
      <c r="E87" s="36">
        <v>2.69</v>
      </c>
      <c r="F87" s="35">
        <f t="shared" si="1"/>
        <v>0</v>
      </c>
    </row>
    <row r="88" spans="1:6" ht="17.75" customHeight="1" x14ac:dyDescent="0.25">
      <c r="A88" s="8" t="s">
        <v>39</v>
      </c>
      <c r="B88" s="8" t="s">
        <v>194</v>
      </c>
      <c r="C88" s="9" t="s">
        <v>67</v>
      </c>
      <c r="D88" s="43"/>
      <c r="E88" s="36">
        <v>2.25</v>
      </c>
      <c r="F88" s="35">
        <f t="shared" si="1"/>
        <v>0</v>
      </c>
    </row>
    <row r="89" spans="1:6" ht="17" customHeight="1" x14ac:dyDescent="0.25">
      <c r="A89" s="8" t="s">
        <v>57</v>
      </c>
      <c r="B89" s="8" t="s">
        <v>189</v>
      </c>
      <c r="C89" s="9" t="s">
        <v>145</v>
      </c>
      <c r="D89" s="43"/>
      <c r="E89" s="36">
        <v>0.46</v>
      </c>
      <c r="F89" s="35">
        <f t="shared" si="1"/>
        <v>0</v>
      </c>
    </row>
    <row r="90" spans="1:6" ht="17.75" customHeight="1" x14ac:dyDescent="0.25">
      <c r="A90" s="8" t="s">
        <v>42</v>
      </c>
      <c r="B90" s="8" t="s">
        <v>195</v>
      </c>
      <c r="C90" s="9" t="s">
        <v>84</v>
      </c>
      <c r="D90" s="43"/>
      <c r="E90" s="36">
        <v>1.56</v>
      </c>
      <c r="F90" s="35">
        <f t="shared" si="1"/>
        <v>0</v>
      </c>
    </row>
    <row r="91" spans="1:6" ht="17" customHeight="1" x14ac:dyDescent="0.25">
      <c r="A91" s="8" t="s">
        <v>43</v>
      </c>
      <c r="B91" s="8" t="s">
        <v>196</v>
      </c>
      <c r="C91" s="9" t="s">
        <v>119</v>
      </c>
      <c r="D91" s="43"/>
      <c r="E91" s="36">
        <v>1.56</v>
      </c>
      <c r="F91" s="35">
        <f t="shared" si="1"/>
        <v>0</v>
      </c>
    </row>
    <row r="92" spans="1:6" ht="17.75" customHeight="1" x14ac:dyDescent="0.25">
      <c r="A92" s="8" t="s">
        <v>44</v>
      </c>
      <c r="B92" s="8" t="s">
        <v>196</v>
      </c>
      <c r="C92" s="9" t="s">
        <v>120</v>
      </c>
      <c r="D92" s="43"/>
      <c r="E92" s="36">
        <v>0.95</v>
      </c>
      <c r="F92" s="35">
        <f t="shared" si="1"/>
        <v>0</v>
      </c>
    </row>
    <row r="93" spans="1:6" ht="17.75" customHeight="1" x14ac:dyDescent="0.25">
      <c r="A93" s="8">
        <v>317709</v>
      </c>
      <c r="B93" s="8"/>
      <c r="C93" s="9" t="s">
        <v>150</v>
      </c>
      <c r="D93" s="43"/>
      <c r="E93" s="36">
        <v>1.6</v>
      </c>
      <c r="F93" s="35">
        <f t="shared" si="1"/>
        <v>0</v>
      </c>
    </row>
    <row r="94" spans="1:6" ht="17" customHeight="1" x14ac:dyDescent="0.25">
      <c r="A94" s="8" t="s">
        <v>52</v>
      </c>
      <c r="B94" s="8" t="s">
        <v>197</v>
      </c>
      <c r="C94" s="9" t="s">
        <v>110</v>
      </c>
      <c r="D94" s="43"/>
      <c r="E94" s="36">
        <v>0.49</v>
      </c>
      <c r="F94" s="35">
        <f t="shared" si="1"/>
        <v>0</v>
      </c>
    </row>
    <row r="95" spans="1:6" ht="17.75" customHeight="1" x14ac:dyDescent="0.25">
      <c r="A95" s="8" t="s">
        <v>53</v>
      </c>
      <c r="B95" s="8" t="s">
        <v>197</v>
      </c>
      <c r="C95" s="9" t="s">
        <v>111</v>
      </c>
      <c r="D95" s="43"/>
      <c r="E95" s="36">
        <v>0.88</v>
      </c>
      <c r="F95" s="35">
        <f t="shared" si="1"/>
        <v>0</v>
      </c>
    </row>
    <row r="96" spans="1:6" ht="17.75" customHeight="1" x14ac:dyDescent="0.25">
      <c r="A96" s="8" t="s">
        <v>58</v>
      </c>
      <c r="B96" s="8" t="s">
        <v>198</v>
      </c>
      <c r="C96" s="9" t="s">
        <v>142</v>
      </c>
      <c r="D96" s="43"/>
      <c r="E96" s="36">
        <v>3.38</v>
      </c>
      <c r="F96" s="35">
        <f t="shared" si="1"/>
        <v>0</v>
      </c>
    </row>
    <row r="97" spans="1:6" ht="17.75" customHeight="1" x14ac:dyDescent="0.25">
      <c r="A97" s="46" t="s">
        <v>77</v>
      </c>
      <c r="B97" s="47"/>
      <c r="C97" s="50"/>
      <c r="D97" s="10"/>
      <c r="E97" s="36"/>
      <c r="F97" s="42">
        <f>SUM(F77:F96)</f>
        <v>0</v>
      </c>
    </row>
    <row r="98" spans="1:6" ht="17.75" customHeight="1" x14ac:dyDescent="0.25">
      <c r="A98" s="46" t="s">
        <v>78</v>
      </c>
      <c r="B98" s="47"/>
      <c r="C98" s="9"/>
      <c r="D98" s="10"/>
      <c r="E98" s="36"/>
      <c r="F98" s="35"/>
    </row>
    <row r="99" spans="1:6" ht="17" customHeight="1" x14ac:dyDescent="0.25">
      <c r="A99" s="8">
        <v>432355</v>
      </c>
      <c r="B99" s="8"/>
      <c r="C99" s="9" t="s">
        <v>155</v>
      </c>
      <c r="D99" s="43"/>
      <c r="E99" s="36">
        <v>7.2</v>
      </c>
      <c r="F99" s="35">
        <f t="shared" si="1"/>
        <v>0</v>
      </c>
    </row>
    <row r="100" spans="1:6" ht="17.75" customHeight="1" x14ac:dyDescent="0.25">
      <c r="A100" s="8" t="s">
        <v>47</v>
      </c>
      <c r="B100" s="8" t="s">
        <v>199</v>
      </c>
      <c r="C100" s="9" t="s">
        <v>70</v>
      </c>
      <c r="D100" s="43"/>
      <c r="E100" s="36">
        <v>13.75</v>
      </c>
      <c r="F100" s="35">
        <f t="shared" si="1"/>
        <v>0</v>
      </c>
    </row>
    <row r="101" spans="1:6" ht="17.75" customHeight="1" x14ac:dyDescent="0.25">
      <c r="A101" s="46" t="s">
        <v>79</v>
      </c>
      <c r="B101" s="47"/>
      <c r="C101" s="50"/>
      <c r="D101" s="10"/>
      <c r="E101" s="36"/>
      <c r="F101" s="14">
        <f>SUM(F99:F100)</f>
        <v>0</v>
      </c>
    </row>
    <row r="102" spans="1:6" ht="15.75" customHeight="1" x14ac:dyDescent="0.25">
      <c r="A102" s="46" t="s">
        <v>80</v>
      </c>
      <c r="B102" s="47"/>
      <c r="C102" s="26"/>
      <c r="D102" s="17"/>
      <c r="E102" s="41"/>
      <c r="F102" s="17"/>
    </row>
    <row r="103" spans="1:6" ht="17.75" customHeight="1" x14ac:dyDescent="0.25">
      <c r="A103" s="8"/>
      <c r="B103" s="8"/>
      <c r="C103" s="16" t="s">
        <v>200</v>
      </c>
      <c r="D103" s="10">
        <v>1</v>
      </c>
      <c r="E103" s="36">
        <v>5</v>
      </c>
      <c r="F103" s="10">
        <f>SUM(D103*E103)</f>
        <v>5</v>
      </c>
    </row>
    <row r="104" spans="1:6" ht="15.75" customHeight="1" x14ac:dyDescent="0.25">
      <c r="A104" s="46" t="s">
        <v>121</v>
      </c>
      <c r="B104" s="47"/>
      <c r="C104" s="50"/>
      <c r="D104" s="17"/>
      <c r="E104" s="41"/>
      <c r="F104" s="23">
        <f>SUM(F103)</f>
        <v>5</v>
      </c>
    </row>
    <row r="105" spans="1:6" ht="24.75" customHeight="1" x14ac:dyDescent="0.25">
      <c r="A105" s="51" t="s">
        <v>205</v>
      </c>
      <c r="B105" s="52"/>
      <c r="C105" s="52"/>
      <c r="D105" s="52"/>
      <c r="E105" s="37"/>
      <c r="F105" s="24">
        <f>SUM(F30+F41+F72+F75+F97+F101+F104)</f>
        <v>5</v>
      </c>
    </row>
    <row r="106" spans="1:6" ht="24.75" customHeight="1" x14ac:dyDescent="0.25"/>
    <row r="107" spans="1:6" ht="24.75" customHeight="1" x14ac:dyDescent="0.25"/>
  </sheetData>
  <sheetProtection algorithmName="SHA-512" hashValue="edkDk3AKiuTusMpalBTbxNMhiGraAF9cjN1hQ6xRQ2Th1E/M1D7kVTrGEEGhRqrrzFBnvGwkg97ZoZmXP91bjQ==" saltValue="1gUnZ8buthOkUiOAdpWrsQ==" spinCount="100000" sheet="1" objects="1" scenarios="1" selectLockedCells="1"/>
  <mergeCells count="16">
    <mergeCell ref="A75:C75"/>
    <mergeCell ref="A105:D105"/>
    <mergeCell ref="A76:B76"/>
    <mergeCell ref="A97:C97"/>
    <mergeCell ref="A98:B98"/>
    <mergeCell ref="A101:C101"/>
    <mergeCell ref="A102:B102"/>
    <mergeCell ref="A104:C104"/>
    <mergeCell ref="G11:M11"/>
    <mergeCell ref="E11:F11"/>
    <mergeCell ref="A73:B73"/>
    <mergeCell ref="A14:B14"/>
    <mergeCell ref="A30:C30"/>
    <mergeCell ref="A31:B31"/>
    <mergeCell ref="A41:C41"/>
    <mergeCell ref="A72:C72"/>
  </mergeCells>
  <pageMargins left="0.23622047244094491" right="0.23622047244094491" top="0.43" bottom="0.23622047244094491" header="0.15748031496062992" footer="0.15748031496062992"/>
  <pageSetup paperSize="9" scale="70"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Commande 2019</vt:lpstr>
      <vt:lpstr>'Commande 2019'!Impression_des_titres</vt:lpstr>
      <vt:lpstr>'Commande 2019'!Zone_d_impression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</dc:creator>
  <cp:lastModifiedBy>Cécile</cp:lastModifiedBy>
  <cp:lastPrinted>2019-05-22T12:09:28Z</cp:lastPrinted>
  <dcterms:created xsi:type="dcterms:W3CDTF">2018-04-03T17:24:41Z</dcterms:created>
  <dcterms:modified xsi:type="dcterms:W3CDTF">2019-06-01T10:49:06Z</dcterms:modified>
</cp:coreProperties>
</file>